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masopegolotti/Library/Mobile Documents/com~apple~CloudDocs/ETH/TA/teaching/S26-asl/slide-notes/"/>
    </mc:Choice>
  </mc:AlternateContent>
  <xr:revisionPtr revIDLastSave="0" documentId="13_ncr:1_{EA523FCD-F6E4-CF46-8270-0BF0A1E82692}" xr6:coauthVersionLast="47" xr6:coauthVersionMax="47" xr10:uidLastSave="{00000000-0000-0000-0000-000000000000}"/>
  <bookViews>
    <workbookView xWindow="0" yWindow="620" windowWidth="34400" windowHeight="28180" xr2:uid="{80AB1127-3A26-A44E-931D-4A5461AFEE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6" i="1"/>
  <c r="K6" i="1" s="1"/>
  <c r="J5" i="1"/>
  <c r="K5" i="1" s="1"/>
  <c r="J4" i="1"/>
  <c r="K4" i="1" s="1"/>
</calcChain>
</file>

<file path=xl/sharedStrings.xml><?xml version="1.0" encoding="utf-8"?>
<sst xmlns="http://schemas.openxmlformats.org/spreadsheetml/2006/main" count="26" uniqueCount="25">
  <si>
    <t>n</t>
  </si>
  <si>
    <t>unpack</t>
  </si>
  <si>
    <t>set</t>
  </si>
  <si>
    <t>do_not_do</t>
  </si>
  <si>
    <t>Cache</t>
  </si>
  <si>
    <t>Size (Bytes)</t>
  </si>
  <si>
    <t>L1</t>
  </si>
  <si>
    <t>L2</t>
  </si>
  <si>
    <t>L3</t>
  </si>
  <si>
    <t>Environment:</t>
  </si>
  <si>
    <t>Sapphire Rapids (Intel Xeon Silver 4410Y @ 2.0GHz)</t>
  </si>
  <si>
    <t>GCC 14.1.0</t>
  </si>
  <si>
    <t>Frequency</t>
  </si>
  <si>
    <t>Code:</t>
  </si>
  <si>
    <t>Arbitrary Load Performance</t>
  </si>
  <si>
    <t>Load functions</t>
  </si>
  <si>
    <t>__m256d load_unpack(double *p0, double *p1, double *p2, double *p3, double *g) {
    __m256d a, b, c, d, e, f;
    a = _mm256_loadu_pd(p0);
    b = _mm256_loadu_pd(p1);
    c = _mm256_loadu_pd(p2-2);
    d = _mm256_loadu_pd(p3-2);
    e = _mm256_unpacklo_pd(a, b);
    f = _mm256_unpacklo_pd(c, d);
    return _mm256_blend_pd(e, f, 0b1100);
}</t>
  </si>
  <si>
    <t>__m256d set(double *p0, double *p1, double *p2, double *p3, double *g) {
    __m256 vf;
    return _mm256_set_pd(*p3, *p2, *p1, *p0);
}</t>
  </si>
  <si>
    <t>Flags: -O3 -march=native</t>
  </si>
  <si>
    <t>gather</t>
  </si>
  <si>
    <t>set_reverse_eng</t>
  </si>
  <si>
    <t>void comp_gather(double* x, double* y, double* z, uint64_t* p, int n){
    for(int i = 0; i &lt; n; i+=4) {
        __m256i indices = _mm256_loadu_si256((__m256i*)(p + i));
        __m256d vx = _mm256_loadu_pd(x + i);
        __m256d vy = _mm256_i64gather_pd(y, indices, sizeof(double));
        __m256d vz = _mm256_add_pd(vx, vy);
        _mm256_storeu_pd(z + i, vz);
    }
}</t>
  </si>
  <si>
    <t>alignas(32) double g[4];
__m256d do_not_do_this(double *p0, double *p1, double *p2, double *p3) {
    g[0] = *p0;
    g[1] = *p1;
    g[2] = *p2;
    g[3] = *p3;
    __m256d result = _mm256_load_pd(g);
    return result;
}</t>
  </si>
  <si>
    <t>__m256d set_rev_eng(double *a, double *b, double *c, double *d) {
    __m128d t1, t2, t3, t4;
    __m256d t5;
    t1 = _mm_load_sd(a); // SSE
    t2 = _mm_loadh_pd(t1, b); // SSE
    t3 = _mm_load_sd(c); // SSE
    t4 = _mm_loadh_pd(t3, d); // SSE
    t5 = _mm256_castpd128_pd256(t2); // cast __m128d -&gt; __m256d
    return _mm256_insertf128_pd(t5, t4, 1);
}</t>
  </si>
  <si>
    <t>typedef __m256d (*load_func)(double*, double*, double*, double*);
template&lt;load_func arbitrary_load&gt;
void comp(double* x, double* y, double* z, uint64_t* p, int n){
    for(int i = 0; i &lt; n; i+=4) {
        uint64_t idx0 = p[i];
        uint64_t idx1 = p[i+1];
        uint64_t idx2 = p[i+2];
        uint64_t idx3 = p[i+3];
        __m256d vx = _mm256_loadu_pd(x + i);
        __m256d vy = arbitrary_load(y + idx0, y + idx1, y + idx2, y + idx3);
        __m256d vz = _mm256_add_pd(vx, vy);
        _mm256_storeu_pd(z + i, vz);
    }
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</si>
</sst>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rgb="FFDDDDDD"/>
        <bgColor rgb="FFDDDDDD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4" fillId="0" borderId="0" xfId="0" applyFont="1"/>
    <xf numFmtId="0" fontId="2" fillId="0" borderId="0" xfId="0" applyFont="1" applyAlignment="1">
      <alignment wrapText="1"/>
    </xf>
    <xf numFmtId="0" fontId="5" fillId="5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/>
    </xf>
    <xf numFmtId="0" fontId="2" fillId="5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22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xMode val="edge"/>
          <c:yMode val="edge"/>
          <c:x val="1.8033051622974642E-2"/>
          <c:y val="7.4246390606622067E-2"/>
          <c:w val="0.91252609259957052"/>
          <c:h val="0.84583174281306672"/>
        </c:manualLayout>
      </c:layout>
      <c:scatterChart>
        <c:scatterStyle val="lineMarker"/>
        <c:varyColors val="0"/>
        <c:ser>
          <c:idx val="2"/>
          <c:order val="0"/>
          <c:tx>
            <c:strRef>
              <c:f>Sheet1!$B$2</c:f>
              <c:strCache>
                <c:ptCount val="1"/>
                <c:pt idx="0">
                  <c:v>unpack</c:v>
                </c:pt>
              </c:strCache>
            </c:strRef>
          </c:tx>
          <c:spPr>
            <a:ln w="317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xVal>
            <c:numRef>
              <c:f>Sheet1!$A$3:$A$27</c:f>
              <c:numCache>
                <c:formatCode>General</c:formatCode>
                <c:ptCount val="25"/>
                <c:pt idx="0">
                  <c:v>100</c:v>
                </c:pt>
                <c:pt idx="1">
                  <c:v>500</c:v>
                </c:pt>
                <c:pt idx="2">
                  <c:v>900</c:v>
                </c:pt>
                <c:pt idx="3">
                  <c:v>1300</c:v>
                </c:pt>
                <c:pt idx="4">
                  <c:v>1700</c:v>
                </c:pt>
                <c:pt idx="5">
                  <c:v>2100</c:v>
                </c:pt>
                <c:pt idx="6">
                  <c:v>2500</c:v>
                </c:pt>
                <c:pt idx="7">
                  <c:v>2900</c:v>
                </c:pt>
                <c:pt idx="8">
                  <c:v>3300</c:v>
                </c:pt>
                <c:pt idx="9">
                  <c:v>3700</c:v>
                </c:pt>
                <c:pt idx="10">
                  <c:v>4100</c:v>
                </c:pt>
                <c:pt idx="11">
                  <c:v>4500</c:v>
                </c:pt>
                <c:pt idx="12">
                  <c:v>4900</c:v>
                </c:pt>
                <c:pt idx="13">
                  <c:v>5300</c:v>
                </c:pt>
                <c:pt idx="14">
                  <c:v>5700</c:v>
                </c:pt>
                <c:pt idx="15">
                  <c:v>6100</c:v>
                </c:pt>
                <c:pt idx="16">
                  <c:v>6500</c:v>
                </c:pt>
                <c:pt idx="17">
                  <c:v>6900</c:v>
                </c:pt>
                <c:pt idx="18">
                  <c:v>7300</c:v>
                </c:pt>
                <c:pt idx="19">
                  <c:v>7700</c:v>
                </c:pt>
                <c:pt idx="20">
                  <c:v>8100</c:v>
                </c:pt>
                <c:pt idx="21">
                  <c:v>8500</c:v>
                </c:pt>
                <c:pt idx="22">
                  <c:v>8900</c:v>
                </c:pt>
                <c:pt idx="23">
                  <c:v>9300</c:v>
                </c:pt>
                <c:pt idx="24">
                  <c:v>9700</c:v>
                </c:pt>
              </c:numCache>
            </c:numRef>
          </c:xVal>
          <c:yVal>
            <c:numRef>
              <c:f>Sheet1!$B$3:$B$27</c:f>
              <c:numCache>
                <c:formatCode>General</c:formatCode>
                <c:ptCount val="25"/>
                <c:pt idx="0">
                  <c:v>0.83333299999999999</c:v>
                </c:pt>
                <c:pt idx="1">
                  <c:v>0.86956500000000003</c:v>
                </c:pt>
                <c:pt idx="2">
                  <c:v>0.84112100000000001</c:v>
                </c:pt>
                <c:pt idx="3">
                  <c:v>0.83601300000000001</c:v>
                </c:pt>
                <c:pt idx="4">
                  <c:v>0.71308700000000003</c:v>
                </c:pt>
                <c:pt idx="5">
                  <c:v>0.66455699999999995</c:v>
                </c:pt>
                <c:pt idx="6">
                  <c:v>0.67349099999999995</c:v>
                </c:pt>
                <c:pt idx="7">
                  <c:v>0.67614799999999997</c:v>
                </c:pt>
                <c:pt idx="8">
                  <c:v>0.67887299999999995</c:v>
                </c:pt>
                <c:pt idx="9">
                  <c:v>0.67542899999999995</c:v>
                </c:pt>
                <c:pt idx="10">
                  <c:v>0.67679100000000003</c:v>
                </c:pt>
                <c:pt idx="11">
                  <c:v>0.67669199999999996</c:v>
                </c:pt>
                <c:pt idx="12">
                  <c:v>0.67745100000000003</c:v>
                </c:pt>
                <c:pt idx="13">
                  <c:v>0.67679699999999998</c:v>
                </c:pt>
                <c:pt idx="14">
                  <c:v>0.67889500000000003</c:v>
                </c:pt>
                <c:pt idx="15">
                  <c:v>0.67838100000000001</c:v>
                </c:pt>
                <c:pt idx="16">
                  <c:v>0.68112799999999996</c:v>
                </c:pt>
                <c:pt idx="17">
                  <c:v>0.681481</c:v>
                </c:pt>
                <c:pt idx="18">
                  <c:v>0.68288099999999996</c:v>
                </c:pt>
                <c:pt idx="19">
                  <c:v>0.67769800000000002</c:v>
                </c:pt>
                <c:pt idx="20">
                  <c:v>0.67320500000000005</c:v>
                </c:pt>
                <c:pt idx="21">
                  <c:v>0.68</c:v>
                </c:pt>
                <c:pt idx="22">
                  <c:v>0.68314399999999997</c:v>
                </c:pt>
                <c:pt idx="23">
                  <c:v>0.68121900000000002</c:v>
                </c:pt>
                <c:pt idx="24">
                  <c:v>0.68103599999999997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FD-DF40-B2A9-A27DB0D732C1}"/>
            </c:ext>
          </c:extLst>
        </c:ser>
        <c:ser>
          <c:idx val="0"/>
          <c:order val="1"/>
          <c:tx>
            <c:strRef>
              <c:f>Sheet1!$C$2</c:f>
              <c:strCache>
                <c:ptCount val="1"/>
                <c:pt idx="0">
                  <c:v>set</c:v>
                </c:pt>
              </c:strCache>
            </c:strRef>
          </c:tx>
          <c:spPr>
            <a:ln w="31750" cap="rnd" cmpd="sng" algn="ctr">
              <a:solidFill>
                <a:srgbClr val="A32250"/>
              </a:solidFill>
              <a:prstDash val="solid"/>
              <a:round/>
            </a:ln>
            <a:effectLst/>
          </c:spPr>
          <c:marker>
            <c:spPr>
              <a:solidFill>
                <a:srgbClr val="A32250"/>
              </a:solidFill>
              <a:ln w="6350" cap="flat" cmpd="sng" algn="ctr">
                <a:solidFill>
                  <a:srgbClr val="A32250"/>
                </a:solidFill>
                <a:prstDash val="solid"/>
                <a:round/>
              </a:ln>
              <a:effectLst/>
            </c:spPr>
          </c:marker>
          <c:xVal>
            <c:numRef>
              <c:f>Sheet1!$A$3:$A$27</c:f>
              <c:numCache>
                <c:formatCode>General</c:formatCode>
                <c:ptCount val="25"/>
                <c:pt idx="0">
                  <c:v>100</c:v>
                </c:pt>
                <c:pt idx="1">
                  <c:v>500</c:v>
                </c:pt>
                <c:pt idx="2">
                  <c:v>900</c:v>
                </c:pt>
                <c:pt idx="3">
                  <c:v>1300</c:v>
                </c:pt>
                <c:pt idx="4">
                  <c:v>1700</c:v>
                </c:pt>
                <c:pt idx="5">
                  <c:v>2100</c:v>
                </c:pt>
                <c:pt idx="6">
                  <c:v>2500</c:v>
                </c:pt>
                <c:pt idx="7">
                  <c:v>2900</c:v>
                </c:pt>
                <c:pt idx="8">
                  <c:v>3300</c:v>
                </c:pt>
                <c:pt idx="9">
                  <c:v>3700</c:v>
                </c:pt>
                <c:pt idx="10">
                  <c:v>4100</c:v>
                </c:pt>
                <c:pt idx="11">
                  <c:v>4500</c:v>
                </c:pt>
                <c:pt idx="12">
                  <c:v>4900</c:v>
                </c:pt>
                <c:pt idx="13">
                  <c:v>5300</c:v>
                </c:pt>
                <c:pt idx="14">
                  <c:v>5700</c:v>
                </c:pt>
                <c:pt idx="15">
                  <c:v>6100</c:v>
                </c:pt>
                <c:pt idx="16">
                  <c:v>6500</c:v>
                </c:pt>
                <c:pt idx="17">
                  <c:v>6900</c:v>
                </c:pt>
                <c:pt idx="18">
                  <c:v>7300</c:v>
                </c:pt>
                <c:pt idx="19">
                  <c:v>7700</c:v>
                </c:pt>
                <c:pt idx="20">
                  <c:v>8100</c:v>
                </c:pt>
                <c:pt idx="21">
                  <c:v>8500</c:v>
                </c:pt>
                <c:pt idx="22">
                  <c:v>8900</c:v>
                </c:pt>
                <c:pt idx="23">
                  <c:v>9300</c:v>
                </c:pt>
                <c:pt idx="24">
                  <c:v>9700</c:v>
                </c:pt>
              </c:numCache>
            </c:numRef>
          </c:xVal>
          <c:yVal>
            <c:numRef>
              <c:f>Sheet1!$C$3:$C$27</c:f>
              <c:numCache>
                <c:formatCode>General</c:formatCode>
                <c:ptCount val="25"/>
                <c:pt idx="0">
                  <c:v>0.80645199999999995</c:v>
                </c:pt>
                <c:pt idx="1">
                  <c:v>1.1013200000000001</c:v>
                </c:pt>
                <c:pt idx="2">
                  <c:v>1.1509</c:v>
                </c:pt>
                <c:pt idx="3">
                  <c:v>1.16801</c:v>
                </c:pt>
                <c:pt idx="4">
                  <c:v>0.83743800000000002</c:v>
                </c:pt>
                <c:pt idx="5">
                  <c:v>0.78740200000000005</c:v>
                </c:pt>
                <c:pt idx="6">
                  <c:v>0.79541799999999996</c:v>
                </c:pt>
                <c:pt idx="7">
                  <c:v>0.79911799999999999</c:v>
                </c:pt>
                <c:pt idx="8">
                  <c:v>0.80135999999999996</c:v>
                </c:pt>
                <c:pt idx="9">
                  <c:v>0.80347400000000002</c:v>
                </c:pt>
                <c:pt idx="10">
                  <c:v>0.791964</c:v>
                </c:pt>
                <c:pt idx="11">
                  <c:v>0.80371499999999996</c:v>
                </c:pt>
                <c:pt idx="12">
                  <c:v>0.80446600000000001</c:v>
                </c:pt>
                <c:pt idx="13">
                  <c:v>0.80559400000000003</c:v>
                </c:pt>
                <c:pt idx="14">
                  <c:v>0.80690799999999996</c:v>
                </c:pt>
                <c:pt idx="15">
                  <c:v>0.80496199999999996</c:v>
                </c:pt>
                <c:pt idx="16">
                  <c:v>0.80986800000000003</c:v>
                </c:pt>
                <c:pt idx="17">
                  <c:v>0.808531</c:v>
                </c:pt>
                <c:pt idx="18">
                  <c:v>0.81021100000000001</c:v>
                </c:pt>
                <c:pt idx="19">
                  <c:v>0.80041600000000002</c:v>
                </c:pt>
                <c:pt idx="20">
                  <c:v>0.80182100000000001</c:v>
                </c:pt>
                <c:pt idx="21">
                  <c:v>0.80484800000000001</c:v>
                </c:pt>
                <c:pt idx="22">
                  <c:v>0.81004799999999999</c:v>
                </c:pt>
                <c:pt idx="23">
                  <c:v>0.80925899999999995</c:v>
                </c:pt>
                <c:pt idx="24">
                  <c:v>0.80225000000000002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FD-DF40-B2A9-A27DB0D732C1}"/>
            </c:ext>
          </c:extLst>
        </c:ser>
        <c:ser>
          <c:idx val="1"/>
          <c:order val="2"/>
          <c:tx>
            <c:strRef>
              <c:f>Sheet1!$E$2</c:f>
              <c:strCache>
                <c:ptCount val="1"/>
                <c:pt idx="0">
                  <c:v>do_not_do</c:v>
                </c:pt>
              </c:strCache>
            </c:strRef>
          </c:tx>
          <c:spPr>
            <a:ln w="31750" cap="rnd" cmpd="sng" algn="ctr">
              <a:solidFill>
                <a:schemeClr val="accent2">
                  <a:shade val="86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>
                  <a:shade val="86000"/>
                </a:schemeClr>
              </a:solidFill>
              <a:ln w="6350" cap="flat" cmpd="sng" algn="ctr">
                <a:solidFill>
                  <a:schemeClr val="accent2">
                    <a:shade val="86000"/>
                  </a:schemeClr>
                </a:solidFill>
                <a:prstDash val="solid"/>
                <a:round/>
              </a:ln>
              <a:effectLst/>
            </c:spPr>
          </c:marker>
          <c:xVal>
            <c:numRef>
              <c:f>Sheet1!$A$3:$A$27</c:f>
              <c:numCache>
                <c:formatCode>General</c:formatCode>
                <c:ptCount val="25"/>
                <c:pt idx="0">
                  <c:v>100</c:v>
                </c:pt>
                <c:pt idx="1">
                  <c:v>500</c:v>
                </c:pt>
                <c:pt idx="2">
                  <c:v>900</c:v>
                </c:pt>
                <c:pt idx="3">
                  <c:v>1300</c:v>
                </c:pt>
                <c:pt idx="4">
                  <c:v>1700</c:v>
                </c:pt>
                <c:pt idx="5">
                  <c:v>2100</c:v>
                </c:pt>
                <c:pt idx="6">
                  <c:v>2500</c:v>
                </c:pt>
                <c:pt idx="7">
                  <c:v>2900</c:v>
                </c:pt>
                <c:pt idx="8">
                  <c:v>3300</c:v>
                </c:pt>
                <c:pt idx="9">
                  <c:v>3700</c:v>
                </c:pt>
                <c:pt idx="10">
                  <c:v>4100</c:v>
                </c:pt>
                <c:pt idx="11">
                  <c:v>4500</c:v>
                </c:pt>
                <c:pt idx="12">
                  <c:v>4900</c:v>
                </c:pt>
                <c:pt idx="13">
                  <c:v>5300</c:v>
                </c:pt>
                <c:pt idx="14">
                  <c:v>5700</c:v>
                </c:pt>
                <c:pt idx="15">
                  <c:v>6100</c:v>
                </c:pt>
                <c:pt idx="16">
                  <c:v>6500</c:v>
                </c:pt>
                <c:pt idx="17">
                  <c:v>6900</c:v>
                </c:pt>
                <c:pt idx="18">
                  <c:v>7300</c:v>
                </c:pt>
                <c:pt idx="19">
                  <c:v>7700</c:v>
                </c:pt>
                <c:pt idx="20">
                  <c:v>8100</c:v>
                </c:pt>
                <c:pt idx="21">
                  <c:v>8500</c:v>
                </c:pt>
                <c:pt idx="22">
                  <c:v>8900</c:v>
                </c:pt>
                <c:pt idx="23">
                  <c:v>9300</c:v>
                </c:pt>
                <c:pt idx="24">
                  <c:v>9700</c:v>
                </c:pt>
              </c:numCache>
            </c:numRef>
          </c:xVal>
          <c:yVal>
            <c:numRef>
              <c:f>Sheet1!$E$3:$E$27</c:f>
              <c:numCache>
                <c:formatCode>General</c:formatCode>
                <c:ptCount val="25"/>
                <c:pt idx="0">
                  <c:v>0.49261100000000002</c:v>
                </c:pt>
                <c:pt idx="1">
                  <c:v>0.19047600000000001</c:v>
                </c:pt>
                <c:pt idx="2">
                  <c:v>0.163905</c:v>
                </c:pt>
                <c:pt idx="3">
                  <c:v>0.16422400000000001</c:v>
                </c:pt>
                <c:pt idx="4">
                  <c:v>0.162105</c:v>
                </c:pt>
                <c:pt idx="5">
                  <c:v>0.162576</c:v>
                </c:pt>
                <c:pt idx="6">
                  <c:v>0.16416</c:v>
                </c:pt>
                <c:pt idx="7">
                  <c:v>0.16453899999999999</c:v>
                </c:pt>
                <c:pt idx="8">
                  <c:v>0.164769</c:v>
                </c:pt>
                <c:pt idx="9">
                  <c:v>0.16492100000000001</c:v>
                </c:pt>
                <c:pt idx="10">
                  <c:v>0.16512299999999999</c:v>
                </c:pt>
                <c:pt idx="11">
                  <c:v>0.16497400000000001</c:v>
                </c:pt>
                <c:pt idx="12">
                  <c:v>0.165211</c:v>
                </c:pt>
                <c:pt idx="13">
                  <c:v>0.165099</c:v>
                </c:pt>
                <c:pt idx="14">
                  <c:v>0.16519300000000001</c:v>
                </c:pt>
                <c:pt idx="15">
                  <c:v>0.16541900000000001</c:v>
                </c:pt>
                <c:pt idx="16">
                  <c:v>0.165605</c:v>
                </c:pt>
                <c:pt idx="17">
                  <c:v>0.16559499999999999</c:v>
                </c:pt>
                <c:pt idx="18">
                  <c:v>0.16563800000000001</c:v>
                </c:pt>
                <c:pt idx="19">
                  <c:v>0.16569800000000001</c:v>
                </c:pt>
                <c:pt idx="20">
                  <c:v>0.16564799999999999</c:v>
                </c:pt>
                <c:pt idx="21">
                  <c:v>0.16572400000000001</c:v>
                </c:pt>
                <c:pt idx="22">
                  <c:v>0.16573199999999999</c:v>
                </c:pt>
                <c:pt idx="23">
                  <c:v>0.16573099999999999</c:v>
                </c:pt>
                <c:pt idx="24">
                  <c:v>0.165741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FD-DF40-B2A9-A27DB0D732C1}"/>
            </c:ext>
          </c:extLst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gather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1270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xVal>
            <c:numRef>
              <c:f>Sheet1!$A$3:$A$27</c:f>
              <c:numCache>
                <c:formatCode>General</c:formatCode>
                <c:ptCount val="25"/>
                <c:pt idx="0">
                  <c:v>100</c:v>
                </c:pt>
                <c:pt idx="1">
                  <c:v>500</c:v>
                </c:pt>
                <c:pt idx="2">
                  <c:v>900</c:v>
                </c:pt>
                <c:pt idx="3">
                  <c:v>1300</c:v>
                </c:pt>
                <c:pt idx="4">
                  <c:v>1700</c:v>
                </c:pt>
                <c:pt idx="5">
                  <c:v>2100</c:v>
                </c:pt>
                <c:pt idx="6">
                  <c:v>2500</c:v>
                </c:pt>
                <c:pt idx="7">
                  <c:v>2900</c:v>
                </c:pt>
                <c:pt idx="8">
                  <c:v>3300</c:v>
                </c:pt>
                <c:pt idx="9">
                  <c:v>3700</c:v>
                </c:pt>
                <c:pt idx="10">
                  <c:v>4100</c:v>
                </c:pt>
                <c:pt idx="11">
                  <c:v>4500</c:v>
                </c:pt>
                <c:pt idx="12">
                  <c:v>4900</c:v>
                </c:pt>
                <c:pt idx="13">
                  <c:v>5300</c:v>
                </c:pt>
                <c:pt idx="14">
                  <c:v>5700</c:v>
                </c:pt>
                <c:pt idx="15">
                  <c:v>6100</c:v>
                </c:pt>
                <c:pt idx="16">
                  <c:v>6500</c:v>
                </c:pt>
                <c:pt idx="17">
                  <c:v>6900</c:v>
                </c:pt>
                <c:pt idx="18">
                  <c:v>7300</c:v>
                </c:pt>
                <c:pt idx="19">
                  <c:v>7700</c:v>
                </c:pt>
                <c:pt idx="20">
                  <c:v>8100</c:v>
                </c:pt>
                <c:pt idx="21">
                  <c:v>8500</c:v>
                </c:pt>
                <c:pt idx="22">
                  <c:v>8900</c:v>
                </c:pt>
                <c:pt idx="23">
                  <c:v>9300</c:v>
                </c:pt>
                <c:pt idx="24">
                  <c:v>9700</c:v>
                </c:pt>
              </c:numCache>
            </c:numRef>
          </c:xVal>
          <c:yVal>
            <c:numRef>
              <c:f>Sheet1!$F$3:$F$27</c:f>
              <c:numCache>
                <c:formatCode>General</c:formatCode>
                <c:ptCount val="25"/>
                <c:pt idx="0">
                  <c:v>1.0752699999999999</c:v>
                </c:pt>
                <c:pt idx="1">
                  <c:v>0.88028200000000001</c:v>
                </c:pt>
                <c:pt idx="2">
                  <c:v>0.92688000000000004</c:v>
                </c:pt>
                <c:pt idx="3">
                  <c:v>0.94408099999999995</c:v>
                </c:pt>
                <c:pt idx="4">
                  <c:v>0.85988900000000001</c:v>
                </c:pt>
                <c:pt idx="5">
                  <c:v>0.86171500000000001</c:v>
                </c:pt>
                <c:pt idx="6">
                  <c:v>0.86595100000000003</c:v>
                </c:pt>
                <c:pt idx="7">
                  <c:v>0.87008700000000005</c:v>
                </c:pt>
                <c:pt idx="8">
                  <c:v>0.87255400000000005</c:v>
                </c:pt>
                <c:pt idx="9">
                  <c:v>0.87491099999999999</c:v>
                </c:pt>
                <c:pt idx="10">
                  <c:v>0.87700500000000003</c:v>
                </c:pt>
                <c:pt idx="11">
                  <c:v>0.87040600000000001</c:v>
                </c:pt>
                <c:pt idx="12">
                  <c:v>0.87390800000000002</c:v>
                </c:pt>
                <c:pt idx="13">
                  <c:v>0.87922999999999996</c:v>
                </c:pt>
                <c:pt idx="14">
                  <c:v>0.880853</c:v>
                </c:pt>
                <c:pt idx="15">
                  <c:v>0.88226800000000005</c:v>
                </c:pt>
                <c:pt idx="16">
                  <c:v>0.88459399999999999</c:v>
                </c:pt>
                <c:pt idx="17">
                  <c:v>0.88201499999999999</c:v>
                </c:pt>
                <c:pt idx="18">
                  <c:v>0.88345600000000002</c:v>
                </c:pt>
                <c:pt idx="19">
                  <c:v>0.87829400000000002</c:v>
                </c:pt>
                <c:pt idx="20">
                  <c:v>0.87690800000000002</c:v>
                </c:pt>
                <c:pt idx="21">
                  <c:v>0.88229199999999997</c:v>
                </c:pt>
                <c:pt idx="22">
                  <c:v>0.88566</c:v>
                </c:pt>
                <c:pt idx="23">
                  <c:v>0.88563000000000003</c:v>
                </c:pt>
                <c:pt idx="24">
                  <c:v>0.88302199999999997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FD-DF40-B2A9-A27DB0D73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602256"/>
        <c:axId val="301598976"/>
      </c:scatterChart>
      <c:valAx>
        <c:axId val="301598976"/>
        <c:scaling>
          <c:orientation val="minMax"/>
          <c:min val="0"/>
        </c:scaling>
        <c:delete val="0"/>
        <c:axPos val="l"/>
        <c:majorGridlines>
          <c:spPr>
            <a:ln w="18360" cap="flat" cmpd="sng" algn="ctr">
              <a:solidFill>
                <a:srgbClr val="FFFFFF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FFFFF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333333"/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301602256"/>
        <c:crossesAt val="0"/>
        <c:crossBetween val="midCat"/>
      </c:valAx>
      <c:valAx>
        <c:axId val="301602256"/>
        <c:scaling>
          <c:orientation val="minMax"/>
          <c:max val="10000"/>
          <c:min val="0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B2B2B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333333"/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301598976"/>
        <c:crosses val="autoZero"/>
        <c:crossBetween val="midCat"/>
        <c:majorUnit val="1000"/>
        <c:minorUnit val="20"/>
      </c:valAx>
      <c:spPr>
        <a:solidFill>
          <a:srgbClr val="EEEEEE"/>
        </a:solidFill>
        <a:ln>
          <a:solidFill>
            <a:srgbClr val="FFFFFF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n-I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84200" y="7264400"/>
    <xdr:ext cx="6743700" cy="532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B2DF4D-0F7F-E645-9140-ECC2CAED0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0.08566</cdr:x>
      <cdr:y>0.01747</cdr:y>
    </cdr:from>
    <cdr:to>
      <cdr:x>0.3511</cdr:x>
      <cdr:y>0.10096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7AE84DC-A44D-496D-A350-E3FDA57BF2DF}"/>
            </a:ext>
          </a:extLst>
        </cdr:cNvPr>
        <cdr:cNvSpPr txBox="1"/>
      </cdr:nvSpPr>
      <cdr:spPr>
        <a:xfrm xmlns:a="http://schemas.openxmlformats.org/drawingml/2006/main">
          <a:off x="494525" y="67589"/>
          <a:ext cx="1532328" cy="323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 i="0">
              <a:solidFill>
                <a:schemeClr val="tx1">
                  <a:lumMod val="75000"/>
                  <a:lumOff val="25000"/>
                </a:schemeClr>
              </a:solidFill>
            </a:rPr>
            <a:t>Performance</a:t>
          </a:r>
          <a:r>
            <a:rPr lang="en-US" sz="2000" b="1" i="0" baseline="0">
              <a:solidFill>
                <a:schemeClr val="tx1">
                  <a:lumMod val="75000"/>
                  <a:lumOff val="25000"/>
                </a:schemeClr>
              </a:solidFill>
            </a:rPr>
            <a:t> [flops/cycle]</a:t>
          </a:r>
          <a:endParaRPr lang="en-US" sz="2000" b="1" i="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0.63842</cdr:x>
      <cdr:y>0.6778</cdr:y>
    </cdr:from>
    <cdr:to>
      <cdr:x>0.89831</cdr:x>
      <cdr:y>0.75895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07C6F57-321A-E923-8B40-EAE3F01A3993}"/>
            </a:ext>
          </a:extLst>
        </cdr:cNvPr>
        <cdr:cNvSpPr txBox="1"/>
      </cdr:nvSpPr>
      <cdr:spPr>
        <a:xfrm xmlns:a="http://schemas.openxmlformats.org/drawingml/2006/main">
          <a:off x="4305300" y="3606800"/>
          <a:ext cx="175260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chemeClr val="accent2"/>
              </a:solidFill>
            </a:rPr>
            <a:t>"</a:t>
          </a:r>
          <a:r>
            <a:rPr lang="en-GB" sz="2000" b="1">
              <a:solidFill>
                <a:schemeClr val="accent2"/>
              </a:solidFill>
            </a:rPr>
            <a:t>do not do</a:t>
          </a:r>
          <a:r>
            <a:rPr lang="en-GB" sz="2000">
              <a:solidFill>
                <a:schemeClr val="accent2"/>
              </a:solidFill>
            </a:rPr>
            <a:t>"</a:t>
          </a:r>
        </a:p>
      </cdr:txBody>
    </cdr:sp>
  </cdr:relSizeAnchor>
  <cdr:relSizeAnchor xmlns:cdr="http://schemas.openxmlformats.org/drawingml/2006/chartDrawing">
    <cdr:from>
      <cdr:x>0.70245</cdr:x>
      <cdr:y>0.40573</cdr:y>
    </cdr:from>
    <cdr:to>
      <cdr:x>0.96234</cdr:x>
      <cdr:y>0.48687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7844637-A4D9-F2E7-8F1F-87FC1D73D540}"/>
            </a:ext>
          </a:extLst>
        </cdr:cNvPr>
        <cdr:cNvSpPr txBox="1"/>
      </cdr:nvSpPr>
      <cdr:spPr>
        <a:xfrm xmlns:a="http://schemas.openxmlformats.org/drawingml/2006/main">
          <a:off x="4737100" y="2159000"/>
          <a:ext cx="175260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000" b="1">
              <a:solidFill>
                <a:srgbClr val="C00000"/>
              </a:solidFill>
            </a:rPr>
            <a:t>set</a:t>
          </a:r>
        </a:p>
      </cdr:txBody>
    </cdr:sp>
  </cdr:relSizeAnchor>
  <cdr:relSizeAnchor xmlns:cdr="http://schemas.openxmlformats.org/drawingml/2006/chartDrawing">
    <cdr:from>
      <cdr:x>0.46139</cdr:x>
      <cdr:y>0.48449</cdr:y>
    </cdr:from>
    <cdr:to>
      <cdr:x>0.72128</cdr:x>
      <cdr:y>0.56563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6E7B31D-4B4C-719D-7D2D-E5610A1F8716}"/>
            </a:ext>
          </a:extLst>
        </cdr:cNvPr>
        <cdr:cNvSpPr txBox="1"/>
      </cdr:nvSpPr>
      <cdr:spPr>
        <a:xfrm xmlns:a="http://schemas.openxmlformats.org/drawingml/2006/main">
          <a:off x="3111500" y="2578100"/>
          <a:ext cx="175260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000" b="1">
              <a:solidFill>
                <a:schemeClr val="tx1"/>
              </a:solidFill>
            </a:rPr>
            <a:t>unpack</a:t>
          </a:r>
        </a:p>
      </cdr:txBody>
    </cdr:sp>
  </cdr:relSizeAnchor>
  <cdr:relSizeAnchor xmlns:cdr="http://schemas.openxmlformats.org/drawingml/2006/chartDrawing">
    <cdr:from>
      <cdr:x>0.48776</cdr:x>
      <cdr:y>0.28162</cdr:y>
    </cdr:from>
    <cdr:to>
      <cdr:x>0.74765</cdr:x>
      <cdr:y>0.36277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4831B61-1FBC-B2F5-8E03-3A6281BE4796}"/>
            </a:ext>
          </a:extLst>
        </cdr:cNvPr>
        <cdr:cNvSpPr txBox="1"/>
      </cdr:nvSpPr>
      <cdr:spPr>
        <a:xfrm xmlns:a="http://schemas.openxmlformats.org/drawingml/2006/main">
          <a:off x="3289300" y="1498600"/>
          <a:ext cx="175260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000" b="1">
              <a:solidFill>
                <a:schemeClr val="accent1"/>
              </a:solidFill>
            </a:rPr>
            <a:t>gather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A7CB-B8D7-BD41-BE9F-D9BEDC0AF182}">
  <dimension ref="A1:U64"/>
  <sheetViews>
    <sheetView tabSelected="1" workbookViewId="0">
      <selection activeCell="Q37" sqref="Q37"/>
    </sheetView>
  </sheetViews>
  <sheetFormatPr baseColWidth="10" defaultRowHeight="19" x14ac:dyDescent="0.25"/>
  <cols>
    <col min="4" max="4" width="15.42578125" customWidth="1"/>
  </cols>
  <sheetData>
    <row r="1" spans="1:21" x14ac:dyDescent="0.25">
      <c r="A1" s="17" t="s">
        <v>14</v>
      </c>
      <c r="B1" s="17"/>
      <c r="C1" s="17"/>
      <c r="D1" s="17"/>
      <c r="E1" s="17"/>
      <c r="F1" s="17"/>
    </row>
    <row r="2" spans="1:21" x14ac:dyDescent="0.25">
      <c r="A2" s="1" t="s">
        <v>0</v>
      </c>
      <c r="B2" s="2" t="s">
        <v>1</v>
      </c>
      <c r="C2" s="2" t="s">
        <v>2</v>
      </c>
      <c r="D2" t="s">
        <v>20</v>
      </c>
      <c r="E2" s="2" t="s">
        <v>3</v>
      </c>
      <c r="F2" s="2" t="s">
        <v>19</v>
      </c>
      <c r="G2" s="2"/>
    </row>
    <row r="3" spans="1:21" x14ac:dyDescent="0.25">
      <c r="A3">
        <v>100</v>
      </c>
      <c r="B3">
        <v>0.83333299999999999</v>
      </c>
      <c r="C3">
        <v>0.80645199999999995</v>
      </c>
      <c r="D3">
        <v>0.92592600000000003</v>
      </c>
      <c r="E3">
        <v>0.49261100000000002</v>
      </c>
      <c r="F3">
        <v>1.0752699999999999</v>
      </c>
      <c r="I3" s="3" t="s">
        <v>4</v>
      </c>
      <c r="J3" s="4" t="s">
        <v>5</v>
      </c>
      <c r="K3" s="5" t="s">
        <v>0</v>
      </c>
      <c r="L3" s="6"/>
      <c r="M3" s="6"/>
      <c r="N3" s="6"/>
    </row>
    <row r="4" spans="1:21" x14ac:dyDescent="0.25">
      <c r="A4">
        <v>500</v>
      </c>
      <c r="B4">
        <v>0.86956500000000003</v>
      </c>
      <c r="C4">
        <v>1.1013200000000001</v>
      </c>
      <c r="D4">
        <v>1.14679</v>
      </c>
      <c r="E4">
        <v>0.19047600000000001</v>
      </c>
      <c r="F4">
        <v>0.88028200000000001</v>
      </c>
      <c r="I4" s="7" t="s">
        <v>6</v>
      </c>
      <c r="J4" s="8">
        <f>48*1024</f>
        <v>49152</v>
      </c>
      <c r="K4" s="9">
        <f>J4/32</f>
        <v>1536</v>
      </c>
      <c r="L4" s="6"/>
      <c r="M4" s="6"/>
      <c r="N4" s="6"/>
    </row>
    <row r="5" spans="1:21" x14ac:dyDescent="0.25">
      <c r="A5">
        <v>900</v>
      </c>
      <c r="B5">
        <v>0.84112100000000001</v>
      </c>
      <c r="C5">
        <v>1.1509</v>
      </c>
      <c r="D5">
        <v>1.1479600000000001</v>
      </c>
      <c r="E5">
        <v>0.163905</v>
      </c>
      <c r="F5">
        <v>0.92688000000000004</v>
      </c>
      <c r="I5" s="7" t="s">
        <v>7</v>
      </c>
      <c r="J5" s="8">
        <f>2*1024*1024</f>
        <v>2097152</v>
      </c>
      <c r="K5" s="9">
        <f>J5/32</f>
        <v>65536</v>
      </c>
      <c r="L5" s="6"/>
      <c r="M5" s="6"/>
      <c r="N5" s="6"/>
    </row>
    <row r="6" spans="1:21" x14ac:dyDescent="0.25">
      <c r="A6">
        <v>1300</v>
      </c>
      <c r="B6">
        <v>0.83601300000000001</v>
      </c>
      <c r="C6">
        <v>1.16801</v>
      </c>
      <c r="D6">
        <v>1.17754</v>
      </c>
      <c r="E6">
        <v>0.16422400000000001</v>
      </c>
      <c r="F6">
        <v>0.94408099999999995</v>
      </c>
      <c r="I6" s="7" t="s">
        <v>8</v>
      </c>
      <c r="J6" s="10">
        <f>30*1024*1024</f>
        <v>31457280</v>
      </c>
      <c r="K6" s="9">
        <f>J6/32</f>
        <v>983040</v>
      </c>
      <c r="L6" s="6"/>
      <c r="M6" s="6"/>
      <c r="N6" s="6"/>
    </row>
    <row r="7" spans="1:21" x14ac:dyDescent="0.25">
      <c r="A7">
        <v>1700</v>
      </c>
      <c r="B7">
        <v>0.71308700000000003</v>
      </c>
      <c r="C7">
        <v>0.83743800000000002</v>
      </c>
      <c r="D7">
        <v>0.83415099999999998</v>
      </c>
      <c r="E7">
        <v>0.162105</v>
      </c>
      <c r="F7">
        <v>0.85988900000000001</v>
      </c>
      <c r="I7" s="6"/>
      <c r="J7" s="6"/>
      <c r="K7" s="6"/>
      <c r="L7" s="6"/>
      <c r="M7" s="6"/>
      <c r="N7" s="6"/>
    </row>
    <row r="8" spans="1:21" x14ac:dyDescent="0.25">
      <c r="A8">
        <v>2100</v>
      </c>
      <c r="B8">
        <v>0.66455699999999995</v>
      </c>
      <c r="C8">
        <v>0.78740200000000005</v>
      </c>
      <c r="D8">
        <v>0.78651700000000002</v>
      </c>
      <c r="E8">
        <v>0.162576</v>
      </c>
      <c r="F8">
        <v>0.86171500000000001</v>
      </c>
      <c r="I8" s="11" t="s">
        <v>9</v>
      </c>
      <c r="J8" s="12"/>
      <c r="K8" s="12"/>
      <c r="L8" s="7"/>
      <c r="M8" s="7"/>
      <c r="N8" s="6"/>
    </row>
    <row r="9" spans="1:21" x14ac:dyDescent="0.25">
      <c r="A9">
        <v>2500</v>
      </c>
      <c r="B9">
        <v>0.67349099999999995</v>
      </c>
      <c r="C9">
        <v>0.79541799999999996</v>
      </c>
      <c r="D9">
        <v>0.79466000000000003</v>
      </c>
      <c r="E9">
        <v>0.16416</v>
      </c>
      <c r="F9">
        <v>0.86595100000000003</v>
      </c>
      <c r="I9" s="12" t="s">
        <v>10</v>
      </c>
      <c r="J9" s="12"/>
      <c r="K9" s="12"/>
      <c r="L9" s="7"/>
      <c r="M9" s="7"/>
      <c r="N9" s="6"/>
    </row>
    <row r="10" spans="1:21" x14ac:dyDescent="0.25">
      <c r="A10">
        <v>2900</v>
      </c>
      <c r="B10">
        <v>0.67614799999999997</v>
      </c>
      <c r="C10">
        <v>0.79911799999999999</v>
      </c>
      <c r="D10">
        <v>0.798678</v>
      </c>
      <c r="E10">
        <v>0.16453899999999999</v>
      </c>
      <c r="F10">
        <v>0.87008700000000005</v>
      </c>
      <c r="I10" s="12" t="s">
        <v>11</v>
      </c>
      <c r="J10" s="12"/>
      <c r="K10" s="12"/>
      <c r="L10" s="7"/>
      <c r="M10" s="7"/>
      <c r="N10" s="6"/>
    </row>
    <row r="11" spans="1:21" x14ac:dyDescent="0.25">
      <c r="A11">
        <v>3300</v>
      </c>
      <c r="B11">
        <v>0.67887299999999995</v>
      </c>
      <c r="C11">
        <v>0.80135999999999996</v>
      </c>
      <c r="D11">
        <v>0.80194399999999999</v>
      </c>
      <c r="E11">
        <v>0.164769</v>
      </c>
      <c r="F11">
        <v>0.87255400000000005</v>
      </c>
      <c r="I11" s="12" t="s">
        <v>18</v>
      </c>
      <c r="J11" s="12"/>
      <c r="K11" s="12"/>
      <c r="L11" s="7"/>
      <c r="M11" s="7"/>
      <c r="N11" s="6"/>
    </row>
    <row r="12" spans="1:21" x14ac:dyDescent="0.25">
      <c r="A12">
        <v>3700</v>
      </c>
      <c r="B12">
        <v>0.67542899999999995</v>
      </c>
      <c r="C12">
        <v>0.80347400000000002</v>
      </c>
      <c r="D12">
        <v>0.80399799999999999</v>
      </c>
      <c r="E12">
        <v>0.16492100000000001</v>
      </c>
      <c r="F12">
        <v>0.87491099999999999</v>
      </c>
      <c r="I12" s="7" t="s">
        <v>12</v>
      </c>
      <c r="J12" s="7">
        <f>2*10^9</f>
        <v>2000000000</v>
      </c>
      <c r="K12" s="7"/>
      <c r="L12" s="7"/>
      <c r="M12" s="7"/>
      <c r="N12" s="6"/>
    </row>
    <row r="13" spans="1:21" x14ac:dyDescent="0.25">
      <c r="A13">
        <v>4100</v>
      </c>
      <c r="B13">
        <v>0.67679100000000003</v>
      </c>
      <c r="C13">
        <v>0.791964</v>
      </c>
      <c r="D13">
        <v>0.79534400000000005</v>
      </c>
      <c r="E13">
        <v>0.16512299999999999</v>
      </c>
      <c r="F13">
        <v>0.87700500000000003</v>
      </c>
    </row>
    <row r="14" spans="1:21" ht="19" customHeight="1" x14ac:dyDescent="0.25">
      <c r="A14">
        <v>4500</v>
      </c>
      <c r="B14">
        <v>0.67669199999999996</v>
      </c>
      <c r="C14">
        <v>0.80371499999999996</v>
      </c>
      <c r="D14">
        <v>0.80385899999999999</v>
      </c>
      <c r="E14">
        <v>0.16497400000000001</v>
      </c>
      <c r="F14">
        <v>0.87040600000000001</v>
      </c>
      <c r="I14" s="13" t="s">
        <v>13</v>
      </c>
      <c r="J14" s="6"/>
      <c r="K14" s="6"/>
      <c r="L14" s="6"/>
      <c r="M14" s="6"/>
      <c r="N14" s="6"/>
    </row>
    <row r="15" spans="1:21" x14ac:dyDescent="0.25">
      <c r="A15">
        <v>4900</v>
      </c>
      <c r="B15">
        <v>0.67745100000000003</v>
      </c>
      <c r="C15">
        <v>0.80446600000000001</v>
      </c>
      <c r="D15">
        <v>0.80525899999999995</v>
      </c>
      <c r="E15">
        <v>0.165211</v>
      </c>
      <c r="F15">
        <v>0.87390800000000002</v>
      </c>
      <c r="I15" s="18" t="s">
        <v>24</v>
      </c>
      <c r="J15" s="18"/>
      <c r="K15" s="18"/>
      <c r="L15" s="18"/>
      <c r="M15" s="18"/>
      <c r="N15" s="18"/>
      <c r="P15" s="18" t="s">
        <v>21</v>
      </c>
      <c r="Q15" s="18"/>
      <c r="R15" s="18"/>
      <c r="S15" s="18"/>
      <c r="T15" s="18"/>
      <c r="U15" s="18"/>
    </row>
    <row r="16" spans="1:21" x14ac:dyDescent="0.25">
      <c r="A16">
        <v>5300</v>
      </c>
      <c r="B16">
        <v>0.67679699999999998</v>
      </c>
      <c r="C16">
        <v>0.80559400000000003</v>
      </c>
      <c r="D16">
        <v>0.80486000000000002</v>
      </c>
      <c r="E16">
        <v>0.165099</v>
      </c>
      <c r="F16">
        <v>0.87922999999999996</v>
      </c>
      <c r="I16" s="18"/>
      <c r="J16" s="18"/>
      <c r="K16" s="18"/>
      <c r="L16" s="18"/>
      <c r="M16" s="18"/>
      <c r="N16" s="18"/>
      <c r="P16" s="18"/>
      <c r="Q16" s="18"/>
      <c r="R16" s="18"/>
      <c r="S16" s="18"/>
      <c r="T16" s="18"/>
      <c r="U16" s="18"/>
    </row>
    <row r="17" spans="1:21" x14ac:dyDescent="0.25">
      <c r="A17">
        <v>5700</v>
      </c>
      <c r="B17">
        <v>0.67889500000000003</v>
      </c>
      <c r="C17">
        <v>0.80690799999999996</v>
      </c>
      <c r="D17">
        <v>0.80645199999999995</v>
      </c>
      <c r="E17">
        <v>0.16519300000000001</v>
      </c>
      <c r="F17">
        <v>0.880853</v>
      </c>
      <c r="I17" s="18"/>
      <c r="J17" s="18"/>
      <c r="K17" s="18"/>
      <c r="L17" s="18"/>
      <c r="M17" s="18"/>
      <c r="N17" s="18"/>
      <c r="P17" s="18"/>
      <c r="Q17" s="18"/>
      <c r="R17" s="18"/>
      <c r="S17" s="18"/>
      <c r="T17" s="18"/>
      <c r="U17" s="18"/>
    </row>
    <row r="18" spans="1:21" x14ac:dyDescent="0.25">
      <c r="A18">
        <v>6100</v>
      </c>
      <c r="B18">
        <v>0.67838100000000001</v>
      </c>
      <c r="C18">
        <v>0.80496199999999996</v>
      </c>
      <c r="D18">
        <v>0.80421900000000002</v>
      </c>
      <c r="E18">
        <v>0.16541900000000001</v>
      </c>
      <c r="F18">
        <v>0.88226800000000005</v>
      </c>
      <c r="I18" s="18"/>
      <c r="J18" s="18"/>
      <c r="K18" s="18"/>
      <c r="L18" s="18"/>
      <c r="M18" s="18"/>
      <c r="N18" s="18"/>
      <c r="P18" s="18"/>
      <c r="Q18" s="18"/>
      <c r="R18" s="18"/>
      <c r="S18" s="18"/>
      <c r="T18" s="18"/>
      <c r="U18" s="18"/>
    </row>
    <row r="19" spans="1:21" x14ac:dyDescent="0.25">
      <c r="A19">
        <v>6500</v>
      </c>
      <c r="B19">
        <v>0.68112799999999996</v>
      </c>
      <c r="C19">
        <v>0.80986800000000003</v>
      </c>
      <c r="D19">
        <v>0.80956499999999998</v>
      </c>
      <c r="E19">
        <v>0.165605</v>
      </c>
      <c r="F19">
        <v>0.88459399999999999</v>
      </c>
      <c r="I19" s="18"/>
      <c r="J19" s="18"/>
      <c r="K19" s="18"/>
      <c r="L19" s="18"/>
      <c r="M19" s="18"/>
      <c r="N19" s="18"/>
      <c r="P19" s="18"/>
      <c r="Q19" s="18"/>
      <c r="R19" s="18"/>
      <c r="S19" s="18"/>
      <c r="T19" s="18"/>
      <c r="U19" s="18"/>
    </row>
    <row r="20" spans="1:21" x14ac:dyDescent="0.25">
      <c r="A20">
        <v>6900</v>
      </c>
      <c r="B20">
        <v>0.681481</v>
      </c>
      <c r="C20">
        <v>0.808531</v>
      </c>
      <c r="D20">
        <v>0.80824600000000002</v>
      </c>
      <c r="E20">
        <v>0.16559499999999999</v>
      </c>
      <c r="F20">
        <v>0.88201499999999999</v>
      </c>
      <c r="I20" s="18"/>
      <c r="J20" s="18"/>
      <c r="K20" s="18"/>
      <c r="L20" s="18"/>
      <c r="M20" s="18"/>
      <c r="N20" s="18"/>
      <c r="P20" s="18"/>
      <c r="Q20" s="18"/>
      <c r="R20" s="18"/>
      <c r="S20" s="18"/>
      <c r="T20" s="18"/>
      <c r="U20" s="18"/>
    </row>
    <row r="21" spans="1:21" x14ac:dyDescent="0.25">
      <c r="A21">
        <v>7300</v>
      </c>
      <c r="B21">
        <v>0.68288099999999996</v>
      </c>
      <c r="C21">
        <v>0.81021100000000001</v>
      </c>
      <c r="D21">
        <v>0.80949199999999999</v>
      </c>
      <c r="E21">
        <v>0.16563800000000001</v>
      </c>
      <c r="F21">
        <v>0.88345600000000002</v>
      </c>
      <c r="I21" s="18"/>
      <c r="J21" s="18"/>
      <c r="K21" s="18"/>
      <c r="L21" s="18"/>
      <c r="M21" s="18"/>
      <c r="N21" s="18"/>
      <c r="P21" s="18"/>
      <c r="Q21" s="18"/>
      <c r="R21" s="18"/>
      <c r="S21" s="18"/>
      <c r="T21" s="18"/>
      <c r="U21" s="18"/>
    </row>
    <row r="22" spans="1:21" x14ac:dyDescent="0.25">
      <c r="A22">
        <v>7700</v>
      </c>
      <c r="B22">
        <v>0.67769800000000002</v>
      </c>
      <c r="C22">
        <v>0.80041600000000002</v>
      </c>
      <c r="D22">
        <v>0.80033299999999996</v>
      </c>
      <c r="E22">
        <v>0.16569800000000001</v>
      </c>
      <c r="F22">
        <v>0.87829400000000002</v>
      </c>
      <c r="I22" s="18"/>
      <c r="J22" s="18"/>
      <c r="K22" s="18"/>
      <c r="L22" s="18"/>
      <c r="M22" s="18"/>
      <c r="N22" s="18"/>
      <c r="P22" s="18"/>
      <c r="Q22" s="18"/>
      <c r="R22" s="18"/>
      <c r="S22" s="18"/>
      <c r="T22" s="18"/>
      <c r="U22" s="18"/>
    </row>
    <row r="23" spans="1:21" ht="19" customHeight="1" x14ac:dyDescent="0.25">
      <c r="A23">
        <v>8100</v>
      </c>
      <c r="B23">
        <v>0.67320500000000005</v>
      </c>
      <c r="C23">
        <v>0.80182100000000001</v>
      </c>
      <c r="D23">
        <v>0.80317300000000003</v>
      </c>
      <c r="E23">
        <v>0.16564799999999999</v>
      </c>
      <c r="F23">
        <v>0.87690800000000002</v>
      </c>
      <c r="I23" s="18"/>
      <c r="J23" s="18"/>
      <c r="K23" s="18"/>
      <c r="L23" s="18"/>
      <c r="M23" s="18"/>
      <c r="N23" s="18"/>
      <c r="P23" s="18"/>
      <c r="Q23" s="18"/>
      <c r="R23" s="18"/>
      <c r="S23" s="18"/>
      <c r="T23" s="18"/>
      <c r="U23" s="18"/>
    </row>
    <row r="24" spans="1:21" x14ac:dyDescent="0.25">
      <c r="A24">
        <v>8500</v>
      </c>
      <c r="B24">
        <v>0.68</v>
      </c>
      <c r="C24">
        <v>0.80484800000000001</v>
      </c>
      <c r="D24">
        <v>0.80538200000000004</v>
      </c>
      <c r="E24">
        <v>0.16572400000000001</v>
      </c>
      <c r="F24">
        <v>0.88229199999999997</v>
      </c>
      <c r="I24" s="18"/>
      <c r="J24" s="18"/>
      <c r="K24" s="18"/>
      <c r="L24" s="18"/>
      <c r="M24" s="18"/>
      <c r="N24" s="18"/>
      <c r="P24" s="18"/>
      <c r="Q24" s="18"/>
      <c r="R24" s="18"/>
      <c r="S24" s="18"/>
      <c r="T24" s="18"/>
      <c r="U24" s="18"/>
    </row>
    <row r="25" spans="1:21" x14ac:dyDescent="0.25">
      <c r="A25">
        <v>8900</v>
      </c>
      <c r="B25">
        <v>0.68314399999999997</v>
      </c>
      <c r="C25">
        <v>0.81004799999999999</v>
      </c>
      <c r="D25">
        <v>0.80960600000000005</v>
      </c>
      <c r="E25">
        <v>0.16573199999999999</v>
      </c>
      <c r="F25">
        <v>0.88566</v>
      </c>
      <c r="I25" s="18"/>
      <c r="J25" s="18"/>
      <c r="K25" s="18"/>
      <c r="L25" s="18"/>
      <c r="M25" s="18"/>
      <c r="N25" s="18"/>
      <c r="P25" s="18"/>
      <c r="Q25" s="18"/>
      <c r="R25" s="18"/>
      <c r="S25" s="18"/>
      <c r="T25" s="18"/>
      <c r="U25" s="18"/>
    </row>
    <row r="26" spans="1:21" x14ac:dyDescent="0.25">
      <c r="A26">
        <v>9300</v>
      </c>
      <c r="B26">
        <v>0.68121900000000002</v>
      </c>
      <c r="C26">
        <v>0.80925899999999995</v>
      </c>
      <c r="D26">
        <v>0.80961099999999997</v>
      </c>
      <c r="E26">
        <v>0.16573099999999999</v>
      </c>
      <c r="F26">
        <v>0.88563000000000003</v>
      </c>
      <c r="I26" s="18"/>
      <c r="J26" s="18"/>
      <c r="K26" s="18"/>
      <c r="L26" s="18"/>
      <c r="M26" s="18"/>
      <c r="N26" s="18"/>
      <c r="P26" s="18"/>
      <c r="Q26" s="18"/>
      <c r="R26" s="18"/>
      <c r="S26" s="18"/>
      <c r="T26" s="18"/>
      <c r="U26" s="18"/>
    </row>
    <row r="27" spans="1:21" x14ac:dyDescent="0.25">
      <c r="A27">
        <v>9700</v>
      </c>
      <c r="B27">
        <v>0.68103599999999997</v>
      </c>
      <c r="C27">
        <v>0.80225000000000002</v>
      </c>
      <c r="D27">
        <v>0.80244899999999997</v>
      </c>
      <c r="E27">
        <v>0.165741</v>
      </c>
      <c r="F27">
        <v>0.88302199999999997</v>
      </c>
      <c r="I27" s="18"/>
      <c r="J27" s="18"/>
      <c r="K27" s="18"/>
      <c r="L27" s="18"/>
      <c r="M27" s="18"/>
      <c r="N27" s="18"/>
      <c r="P27" s="18"/>
      <c r="Q27" s="18"/>
      <c r="R27" s="18"/>
      <c r="S27" s="18"/>
      <c r="T27" s="18"/>
      <c r="U27" s="18"/>
    </row>
    <row r="29" spans="1:21" x14ac:dyDescent="0.25">
      <c r="I29" s="16" t="s">
        <v>15</v>
      </c>
      <c r="J29" s="16"/>
      <c r="K29" s="16"/>
      <c r="L29" s="16"/>
      <c r="M29" s="16"/>
      <c r="N29" s="16"/>
    </row>
    <row r="31" spans="1:21" ht="19" customHeight="1" x14ac:dyDescent="0.25">
      <c r="I31" s="20" t="s">
        <v>16</v>
      </c>
      <c r="J31" s="20"/>
      <c r="K31" s="20"/>
      <c r="L31" s="20"/>
      <c r="M31" s="20"/>
      <c r="N31" s="20"/>
    </row>
    <row r="32" spans="1:21" x14ac:dyDescent="0.25">
      <c r="I32" s="20"/>
      <c r="J32" s="20"/>
      <c r="K32" s="20"/>
      <c r="L32" s="20"/>
      <c r="M32" s="20"/>
      <c r="N32" s="20"/>
    </row>
    <row r="33" spans="9:14" x14ac:dyDescent="0.25">
      <c r="I33" s="20"/>
      <c r="J33" s="20"/>
      <c r="K33" s="20"/>
      <c r="L33" s="20"/>
      <c r="M33" s="20"/>
      <c r="N33" s="20"/>
    </row>
    <row r="34" spans="9:14" x14ac:dyDescent="0.25">
      <c r="I34" s="20"/>
      <c r="J34" s="20"/>
      <c r="K34" s="20"/>
      <c r="L34" s="20"/>
      <c r="M34" s="20"/>
      <c r="N34" s="20"/>
    </row>
    <row r="35" spans="9:14" x14ac:dyDescent="0.25">
      <c r="I35" s="20"/>
      <c r="J35" s="20"/>
      <c r="K35" s="20"/>
      <c r="L35" s="20"/>
      <c r="M35" s="20"/>
      <c r="N35" s="20"/>
    </row>
    <row r="36" spans="9:14" x14ac:dyDescent="0.25">
      <c r="I36" s="20"/>
      <c r="J36" s="20"/>
      <c r="K36" s="20"/>
      <c r="L36" s="20"/>
      <c r="M36" s="20"/>
      <c r="N36" s="20"/>
    </row>
    <row r="37" spans="9:14" x14ac:dyDescent="0.25">
      <c r="I37" s="20"/>
      <c r="J37" s="20"/>
      <c r="K37" s="20"/>
      <c r="L37" s="20"/>
      <c r="M37" s="20"/>
      <c r="N37" s="20"/>
    </row>
    <row r="38" spans="9:14" x14ac:dyDescent="0.25">
      <c r="I38" s="20"/>
      <c r="J38" s="20"/>
      <c r="K38" s="20"/>
      <c r="L38" s="20"/>
      <c r="M38" s="20"/>
      <c r="N38" s="20"/>
    </row>
    <row r="39" spans="9:14" x14ac:dyDescent="0.25">
      <c r="I39" s="20"/>
      <c r="J39" s="20"/>
      <c r="K39" s="20"/>
      <c r="L39" s="20"/>
      <c r="M39" s="20"/>
      <c r="N39" s="20"/>
    </row>
    <row r="40" spans="9:14" x14ac:dyDescent="0.25">
      <c r="I40" s="14"/>
      <c r="J40" s="14"/>
      <c r="K40" s="14"/>
      <c r="L40" s="14"/>
      <c r="M40" s="14"/>
      <c r="N40" s="14"/>
    </row>
    <row r="41" spans="9:14" x14ac:dyDescent="0.25">
      <c r="I41" s="20" t="s">
        <v>17</v>
      </c>
      <c r="J41" s="20"/>
      <c r="K41" s="20"/>
      <c r="L41" s="20"/>
      <c r="M41" s="20"/>
      <c r="N41" s="20"/>
    </row>
    <row r="42" spans="9:14" ht="19" customHeight="1" x14ac:dyDescent="0.25">
      <c r="I42" s="20"/>
      <c r="J42" s="20"/>
      <c r="K42" s="20"/>
      <c r="L42" s="20"/>
      <c r="M42" s="20"/>
      <c r="N42" s="20"/>
    </row>
    <row r="43" spans="9:14" x14ac:dyDescent="0.25">
      <c r="I43" s="20"/>
      <c r="J43" s="20"/>
      <c r="K43" s="20"/>
      <c r="L43" s="20"/>
      <c r="M43" s="20"/>
      <c r="N43" s="20"/>
    </row>
    <row r="44" spans="9:14" x14ac:dyDescent="0.25">
      <c r="I44" s="20"/>
      <c r="J44" s="20"/>
      <c r="K44" s="20"/>
      <c r="L44" s="20"/>
      <c r="M44" s="20"/>
      <c r="N44" s="20"/>
    </row>
    <row r="45" spans="9:14" x14ac:dyDescent="0.25">
      <c r="I45" s="20"/>
      <c r="J45" s="20"/>
      <c r="K45" s="20"/>
      <c r="L45" s="20"/>
      <c r="M45" s="20"/>
      <c r="N45" s="20"/>
    </row>
    <row r="47" spans="9:14" x14ac:dyDescent="0.25">
      <c r="I47" s="15" t="s">
        <v>23</v>
      </c>
      <c r="J47" s="19"/>
      <c r="K47" s="19"/>
      <c r="L47" s="19"/>
      <c r="M47" s="19"/>
      <c r="N47" s="19"/>
    </row>
    <row r="48" spans="9:14" ht="19" customHeight="1" x14ac:dyDescent="0.25">
      <c r="I48" s="19"/>
      <c r="J48" s="19"/>
      <c r="K48" s="19"/>
      <c r="L48" s="19"/>
      <c r="M48" s="19"/>
      <c r="N48" s="19"/>
    </row>
    <row r="49" spans="9:14" x14ac:dyDescent="0.25">
      <c r="I49" s="19"/>
      <c r="J49" s="19"/>
      <c r="K49" s="19"/>
      <c r="L49" s="19"/>
      <c r="M49" s="19"/>
      <c r="N49" s="19"/>
    </row>
    <row r="50" spans="9:14" x14ac:dyDescent="0.25">
      <c r="I50" s="19"/>
      <c r="J50" s="19"/>
      <c r="K50" s="19"/>
      <c r="L50" s="19"/>
      <c r="M50" s="19"/>
      <c r="N50" s="19"/>
    </row>
    <row r="51" spans="9:14" x14ac:dyDescent="0.25">
      <c r="I51" s="19"/>
      <c r="J51" s="19"/>
      <c r="K51" s="19"/>
      <c r="L51" s="19"/>
      <c r="M51" s="19"/>
      <c r="N51" s="19"/>
    </row>
    <row r="52" spans="9:14" x14ac:dyDescent="0.25">
      <c r="I52" s="19"/>
      <c r="J52" s="19"/>
      <c r="K52" s="19"/>
      <c r="L52" s="19"/>
      <c r="M52" s="19"/>
      <c r="N52" s="19"/>
    </row>
    <row r="53" spans="9:14" x14ac:dyDescent="0.25">
      <c r="I53" s="19"/>
      <c r="J53" s="19"/>
      <c r="K53" s="19"/>
      <c r="L53" s="19"/>
      <c r="M53" s="19"/>
      <c r="N53" s="19"/>
    </row>
    <row r="54" spans="9:14" x14ac:dyDescent="0.25">
      <c r="I54" s="19"/>
      <c r="J54" s="19"/>
      <c r="K54" s="19"/>
      <c r="L54" s="19"/>
      <c r="M54" s="19"/>
      <c r="N54" s="19"/>
    </row>
    <row r="55" spans="9:14" x14ac:dyDescent="0.25">
      <c r="I55" s="19"/>
      <c r="J55" s="19"/>
      <c r="K55" s="19"/>
      <c r="L55" s="19"/>
      <c r="M55" s="19"/>
      <c r="N55" s="19"/>
    </row>
    <row r="57" spans="9:14" x14ac:dyDescent="0.25">
      <c r="I57" s="15" t="s">
        <v>22</v>
      </c>
      <c r="J57" s="15"/>
      <c r="K57" s="15"/>
      <c r="L57" s="15"/>
      <c r="M57" s="15"/>
      <c r="N57" s="15"/>
    </row>
    <row r="58" spans="9:14" x14ac:dyDescent="0.25">
      <c r="I58" s="15"/>
      <c r="J58" s="15"/>
      <c r="K58" s="15"/>
      <c r="L58" s="15"/>
      <c r="M58" s="15"/>
      <c r="N58" s="15"/>
    </row>
    <row r="59" spans="9:14" x14ac:dyDescent="0.25">
      <c r="I59" s="15"/>
      <c r="J59" s="15"/>
      <c r="K59" s="15"/>
      <c r="L59" s="15"/>
      <c r="M59" s="15"/>
      <c r="N59" s="15"/>
    </row>
    <row r="60" spans="9:14" x14ac:dyDescent="0.25">
      <c r="I60" s="15"/>
      <c r="J60" s="15"/>
      <c r="K60" s="15"/>
      <c r="L60" s="15"/>
      <c r="M60" s="15"/>
      <c r="N60" s="15"/>
    </row>
    <row r="61" spans="9:14" x14ac:dyDescent="0.25">
      <c r="I61" s="15"/>
      <c r="J61" s="15"/>
      <c r="K61" s="15"/>
      <c r="L61" s="15"/>
      <c r="M61" s="15"/>
      <c r="N61" s="15"/>
    </row>
    <row r="62" spans="9:14" x14ac:dyDescent="0.25">
      <c r="I62" s="15"/>
      <c r="J62" s="15"/>
      <c r="K62" s="15"/>
      <c r="L62" s="15"/>
      <c r="M62" s="15"/>
      <c r="N62" s="15"/>
    </row>
    <row r="63" spans="9:14" x14ac:dyDescent="0.25">
      <c r="I63" s="15"/>
      <c r="J63" s="15"/>
      <c r="K63" s="15"/>
      <c r="L63" s="15"/>
      <c r="M63" s="15"/>
      <c r="N63" s="15"/>
    </row>
    <row r="64" spans="9:14" x14ac:dyDescent="0.25">
      <c r="I64" s="15"/>
      <c r="J64" s="15"/>
      <c r="K64" s="15"/>
      <c r="L64" s="15"/>
      <c r="M64" s="15"/>
      <c r="N64" s="15"/>
    </row>
  </sheetData>
  <mergeCells count="8">
    <mergeCell ref="I57:N64"/>
    <mergeCell ref="I29:N29"/>
    <mergeCell ref="A1:F1"/>
    <mergeCell ref="P15:U27"/>
    <mergeCell ref="I47:N55"/>
    <mergeCell ref="I15:N27"/>
    <mergeCell ref="I31:N39"/>
    <mergeCell ref="I41:N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2026-03-04T16:28:59Z</dcterms:created>
  <dcterms:modified xsi:type="dcterms:W3CDTF">2026-03-09T09:13:57Z</dcterms:modified>
</cp:coreProperties>
</file>